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NAAC 2017-22\2 Teaching-learning and Evaluation\2.1 Student Enrollment and Profile\"/>
    </mc:Choice>
  </mc:AlternateContent>
  <bookViews>
    <workbookView xWindow="960" yWindow="885" windowWidth="19395" windowHeight="7155"/>
  </bookViews>
  <sheets>
    <sheet name="2.1.1&amp;2.1.2" sheetId="1" r:id="rId1"/>
  </sheets>
  <calcPr calcId="152511" calcMode="manual"/>
</workbook>
</file>

<file path=xl/calcChain.xml><?xml version="1.0" encoding="utf-8"?>
<calcChain xmlns="http://schemas.openxmlformats.org/spreadsheetml/2006/main">
  <c r="H38" i="1" l="1"/>
  <c r="H22" i="1"/>
  <c r="H30" i="1"/>
  <c r="H14" i="1"/>
  <c r="H6" i="1"/>
  <c r="H41" i="1"/>
  <c r="H40" i="1"/>
  <c r="H39" i="1"/>
  <c r="H33" i="1"/>
  <c r="H32" i="1"/>
  <c r="H31" i="1"/>
  <c r="H25" i="1"/>
  <c r="H24" i="1"/>
  <c r="H23" i="1"/>
  <c r="H17" i="1"/>
  <c r="H16" i="1"/>
  <c r="H15" i="1"/>
  <c r="H8" i="1"/>
  <c r="H9" i="1"/>
  <c r="H7" i="1"/>
  <c r="G41" i="1"/>
  <c r="F41" i="1"/>
  <c r="E41" i="1"/>
  <c r="G40" i="1"/>
  <c r="F40" i="1"/>
  <c r="E40" i="1"/>
  <c r="G39" i="1"/>
  <c r="F39" i="1"/>
  <c r="E39" i="1"/>
  <c r="G33" i="1"/>
  <c r="F33" i="1"/>
  <c r="E33" i="1"/>
  <c r="G32" i="1"/>
  <c r="F32" i="1"/>
  <c r="E32" i="1"/>
  <c r="G31" i="1"/>
  <c r="F31" i="1"/>
  <c r="E31" i="1"/>
  <c r="G25" i="1"/>
  <c r="F25" i="1"/>
  <c r="E25" i="1"/>
  <c r="G24" i="1"/>
  <c r="F24" i="1"/>
  <c r="E24" i="1"/>
  <c r="G23" i="1"/>
  <c r="F23" i="1"/>
  <c r="E23" i="1"/>
  <c r="G17" i="1"/>
  <c r="F17" i="1"/>
  <c r="E17" i="1"/>
  <c r="G16" i="1"/>
  <c r="F16" i="1"/>
  <c r="E16" i="1"/>
  <c r="G15" i="1"/>
  <c r="F15" i="1"/>
  <c r="E15" i="1"/>
  <c r="E9" i="1"/>
  <c r="F9" i="1"/>
  <c r="G9" i="1"/>
  <c r="G8" i="1"/>
  <c r="F8" i="1"/>
  <c r="E8" i="1"/>
  <c r="G7" i="1"/>
  <c r="F7" i="1"/>
  <c r="E7" i="1"/>
</calcChain>
</file>

<file path=xl/sharedStrings.xml><?xml version="1.0" encoding="utf-8"?>
<sst xmlns="http://schemas.openxmlformats.org/spreadsheetml/2006/main" count="117" uniqueCount="24">
  <si>
    <t>2.1.1 Enrolment Percentage</t>
  </si>
  <si>
    <t xml:space="preserve">2.1.2  Percentage of seats filled against seats reserved for various categories (SC, ST, OBC etc. as per applicable reservation policy) during the last five years ( exclusive of supernumerary seats) </t>
  </si>
  <si>
    <t>Programme name</t>
  </si>
  <si>
    <t>Programme Code</t>
  </si>
  <si>
    <t>Number of seats sanctioned</t>
  </si>
  <si>
    <t>Number of Students admitted</t>
  </si>
  <si>
    <t>Number of  seats earmarked for reserved category as per GOI or State Government rule</t>
  </si>
  <si>
    <t>Number of students admitted from the reserved category</t>
  </si>
  <si>
    <t>SC</t>
  </si>
  <si>
    <t>ST</t>
  </si>
  <si>
    <t>OBC</t>
  </si>
  <si>
    <t>Gen</t>
  </si>
  <si>
    <t>Others</t>
  </si>
  <si>
    <t>BBA</t>
  </si>
  <si>
    <t>BCA</t>
  </si>
  <si>
    <t>B.Com</t>
  </si>
  <si>
    <t>UG1</t>
  </si>
  <si>
    <t>UG3</t>
  </si>
  <si>
    <t>UG2</t>
  </si>
  <si>
    <t>Year - 2017-18</t>
  </si>
  <si>
    <t>Year - 2021-22</t>
  </si>
  <si>
    <t>Year - 2020-21</t>
  </si>
  <si>
    <t>Year - 2019-20</t>
  </si>
  <si>
    <t>Year - 2018-19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</si>
</sst>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vertical="top"/>
    </xf>
    <xf numFmtId="0" fontId="1" fillId="0" borderId="7" xfId="0" applyFont="1" applyBorder="1" applyAlignment="1">
      <alignment horizontal="center"/>
    </xf>
    <xf numFmtId="0" fontId="1" fillId="0" borderId="7" xfId="0" applyFont="1" applyBorder="1" applyAlignment="1">
      <alignment horizontal="center" wrapText="1"/>
    </xf>
    <xf numFmtId="0" fontId="1" fillId="0" borderId="8" xfId="0" applyFont="1" applyBorder="1"/>
    <xf numFmtId="0" fontId="0" fillId="0" borderId="8" xfId="0" applyBorder="1"/>
    <xf numFmtId="0" fontId="1" fillId="0" borderId="7" xfId="0" applyFont="1" applyBorder="1" applyAlignment="1">
      <alignment horizontal="center"/>
    </xf>
    <xf numFmtId="0" fontId="1" fillId="0" borderId="7" xfId="0" applyFont="1" applyBorder="1" applyAlignment="1">
      <alignment horizontal="center" wrapText="1"/>
    </xf>
    <xf numFmtId="9" fontId="0" fillId="0" borderId="8" xfId="0" applyNumberFormat="1" applyBorder="1" applyAlignment="1">
      <alignment horizontal="center"/>
    </xf>
    <xf numFmtId="1" fontId="1" fillId="0" borderId="7" xfId="0" applyNumberFormat="1" applyFont="1" applyBorder="1" applyAlignment="1">
      <alignment horizontal="center" wrapText="1"/>
    </xf>
    <xf numFmtId="9" fontId="1" fillId="0" borderId="8" xfId="0" applyNumberFormat="1" applyFont="1" applyBorder="1"/>
    <xf numFmtId="0" fontId="1" fillId="0" borderId="8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0" xfId="0" applyAlignment="1">
      <alignment horizontal="left" vertical="top" wrapText="1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3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N42"/>
  <sheetViews>
    <sheetView tabSelected="1" zoomScale="160" zoomScaleNormal="160" workbookViewId="0">
      <selection activeCell="C7" sqref="C7"/>
    </sheetView>
  </sheetViews>
  <sheetFormatPr defaultColWidth="30.140625" defaultRowHeight="15" x14ac:dyDescent="0.25"/>
  <cols>
    <col min="1" max="1" width="17" customWidth="1"/>
    <col min="2" max="2" width="18.85546875" customWidth="1"/>
    <col min="3" max="3" width="14.5703125" customWidth="1"/>
    <col min="4" max="4" width="12.5703125" customWidth="1"/>
    <col min="5" max="5" width="6.5703125" customWidth="1"/>
    <col min="6" max="6" width="5" customWidth="1"/>
    <col min="7" max="7" width="6" customWidth="1"/>
    <col min="8" max="8" width="5.7109375" customWidth="1"/>
    <col min="9" max="9" width="6.85546875" customWidth="1"/>
    <col min="10" max="13" width="5.7109375" customWidth="1"/>
    <col min="14" max="14" width="7.7109375" customWidth="1"/>
    <col min="15" max="18" width="9.85546875" customWidth="1"/>
  </cols>
  <sheetData>
    <row r="1" spans="1:14" x14ac:dyDescent="0.25">
      <c r="A1" s="1" t="s">
        <v>0</v>
      </c>
    </row>
    <row r="2" spans="1:14" ht="48.6" customHeight="1" x14ac:dyDescent="0.25">
      <c r="A2" s="13" t="s">
        <v>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</row>
    <row r="3" spans="1:14" x14ac:dyDescent="0.25">
      <c r="A3" s="14" t="s">
        <v>19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</row>
    <row r="4" spans="1:14" ht="45" customHeight="1" x14ac:dyDescent="0.25">
      <c r="A4" s="16" t="s">
        <v>2</v>
      </c>
      <c r="B4" s="16" t="s">
        <v>3</v>
      </c>
      <c r="C4" s="18" t="s">
        <v>4</v>
      </c>
      <c r="D4" s="18" t="s">
        <v>5</v>
      </c>
      <c r="E4" s="20" t="s">
        <v>6</v>
      </c>
      <c r="F4" s="21"/>
      <c r="G4" s="21"/>
      <c r="H4" s="21"/>
      <c r="I4" s="22"/>
      <c r="J4" s="20" t="s">
        <v>7</v>
      </c>
      <c r="K4" s="21"/>
      <c r="L4" s="21"/>
      <c r="M4" s="21"/>
      <c r="N4" s="22"/>
    </row>
    <row r="5" spans="1:14" x14ac:dyDescent="0.25">
      <c r="A5" s="17"/>
      <c r="B5" s="17"/>
      <c r="C5" s="19"/>
      <c r="D5" s="19"/>
      <c r="E5" s="4" t="s">
        <v>8</v>
      </c>
      <c r="F5" s="4" t="s">
        <v>9</v>
      </c>
      <c r="G5" s="4" t="s">
        <v>10</v>
      </c>
      <c r="H5" s="4" t="s">
        <v>11</v>
      </c>
      <c r="I5" s="4" t="s">
        <v>12</v>
      </c>
      <c r="J5" s="4" t="s">
        <v>8</v>
      </c>
      <c r="K5" s="4" t="s">
        <v>9</v>
      </c>
      <c r="L5" s="4" t="s">
        <v>10</v>
      </c>
      <c r="M5" s="4" t="s">
        <v>11</v>
      </c>
      <c r="N5" s="4" t="s">
        <v>12</v>
      </c>
    </row>
    <row r="6" spans="1:14" x14ac:dyDescent="0.25">
      <c r="A6" s="6"/>
      <c r="B6" s="6"/>
      <c r="C6" s="7"/>
      <c r="D6" s="7"/>
      <c r="E6" s="8">
        <v>0.13</v>
      </c>
      <c r="F6" s="8">
        <v>7.0000000000000007E-2</v>
      </c>
      <c r="G6" s="8">
        <v>0.31</v>
      </c>
      <c r="H6" s="10">
        <f>100%-G6-F6-E6</f>
        <v>0.48999999999999988</v>
      </c>
      <c r="I6" s="4"/>
      <c r="J6" s="4"/>
      <c r="K6" s="4"/>
      <c r="L6" s="4"/>
      <c r="M6" s="4"/>
      <c r="N6" s="4"/>
    </row>
    <row r="7" spans="1:14" x14ac:dyDescent="0.25">
      <c r="A7" s="2" t="s">
        <v>15</v>
      </c>
      <c r="B7" s="2" t="s">
        <v>16</v>
      </c>
      <c r="C7" s="3">
        <v>360</v>
      </c>
      <c r="D7" s="3">
        <v>95</v>
      </c>
      <c r="E7" s="9">
        <f>$C$7*E6</f>
        <v>46.800000000000004</v>
      </c>
      <c r="F7" s="9">
        <f>$C$7*F6</f>
        <v>25.200000000000003</v>
      </c>
      <c r="G7" s="9">
        <f>$C$7*G6</f>
        <v>111.6</v>
      </c>
      <c r="H7" s="7">
        <f>C7-G7-F7-E7</f>
        <v>176.39999999999998</v>
      </c>
      <c r="I7" s="7">
        <v>0</v>
      </c>
      <c r="J7" s="11">
        <v>6</v>
      </c>
      <c r="K7" s="11">
        <v>2</v>
      </c>
      <c r="L7" s="11">
        <v>17</v>
      </c>
      <c r="M7" s="11">
        <v>70</v>
      </c>
      <c r="N7" s="11">
        <v>0</v>
      </c>
    </row>
    <row r="8" spans="1:14" x14ac:dyDescent="0.25">
      <c r="A8" s="2" t="s">
        <v>13</v>
      </c>
      <c r="B8" s="2" t="s">
        <v>18</v>
      </c>
      <c r="C8" s="3">
        <v>240</v>
      </c>
      <c r="D8" s="3">
        <v>19</v>
      </c>
      <c r="E8" s="9">
        <f>$C$8*E6</f>
        <v>31.200000000000003</v>
      </c>
      <c r="F8" s="9">
        <f>$C$8*F6</f>
        <v>16.8</v>
      </c>
      <c r="G8" s="9">
        <f>$C$8*G6</f>
        <v>74.400000000000006</v>
      </c>
      <c r="H8" s="7">
        <f t="shared" ref="H8:H9" si="0">C8-G8-F8-E8</f>
        <v>117.59999999999998</v>
      </c>
      <c r="I8" s="7">
        <v>0</v>
      </c>
      <c r="J8" s="11">
        <v>5</v>
      </c>
      <c r="K8" s="11">
        <v>1</v>
      </c>
      <c r="L8" s="11">
        <v>0</v>
      </c>
      <c r="M8" s="11">
        <v>13</v>
      </c>
      <c r="N8" s="11">
        <v>0</v>
      </c>
    </row>
    <row r="9" spans="1:14" x14ac:dyDescent="0.25">
      <c r="A9" s="2" t="s">
        <v>14</v>
      </c>
      <c r="B9" s="2" t="s">
        <v>17</v>
      </c>
      <c r="C9" s="3">
        <v>240</v>
      </c>
      <c r="D9" s="3">
        <v>8</v>
      </c>
      <c r="E9" s="9">
        <f>$C$9*E6</f>
        <v>31.200000000000003</v>
      </c>
      <c r="F9" s="9">
        <f>$C$9*F6</f>
        <v>16.8</v>
      </c>
      <c r="G9" s="9">
        <f>$C$9*G6</f>
        <v>74.400000000000006</v>
      </c>
      <c r="H9" s="7">
        <f t="shared" si="0"/>
        <v>117.59999999999998</v>
      </c>
      <c r="I9" s="7">
        <v>0</v>
      </c>
      <c r="J9" s="11">
        <v>0</v>
      </c>
      <c r="K9" s="11">
        <v>0</v>
      </c>
      <c r="L9" s="11">
        <v>0</v>
      </c>
      <c r="M9" s="11">
        <v>8</v>
      </c>
      <c r="N9" s="11">
        <v>0</v>
      </c>
    </row>
    <row r="10" spans="1:14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x14ac:dyDescent="0.25">
      <c r="A11" s="14" t="s">
        <v>23</v>
      </c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</row>
    <row r="12" spans="1:14" ht="30" customHeight="1" x14ac:dyDescent="0.25">
      <c r="A12" s="16" t="s">
        <v>2</v>
      </c>
      <c r="B12" s="16" t="s">
        <v>3</v>
      </c>
      <c r="C12" s="18" t="s">
        <v>4</v>
      </c>
      <c r="D12" s="18" t="s">
        <v>5</v>
      </c>
      <c r="E12" s="20" t="s">
        <v>6</v>
      </c>
      <c r="F12" s="21"/>
      <c r="G12" s="21"/>
      <c r="H12" s="21"/>
      <c r="I12" s="22"/>
      <c r="J12" s="20" t="s">
        <v>7</v>
      </c>
      <c r="K12" s="21"/>
      <c r="L12" s="21"/>
      <c r="M12" s="21"/>
      <c r="N12" s="22"/>
    </row>
    <row r="13" spans="1:14" x14ac:dyDescent="0.25">
      <c r="A13" s="17"/>
      <c r="B13" s="17"/>
      <c r="C13" s="19"/>
      <c r="D13" s="19"/>
      <c r="E13" s="4" t="s">
        <v>8</v>
      </c>
      <c r="F13" s="4" t="s">
        <v>9</v>
      </c>
      <c r="G13" s="4" t="s">
        <v>10</v>
      </c>
      <c r="H13" s="4" t="s">
        <v>11</v>
      </c>
      <c r="I13" s="4" t="s">
        <v>12</v>
      </c>
      <c r="J13" s="4" t="s">
        <v>8</v>
      </c>
      <c r="K13" s="4" t="s">
        <v>9</v>
      </c>
      <c r="L13" s="4" t="s">
        <v>10</v>
      </c>
      <c r="M13" s="4" t="s">
        <v>11</v>
      </c>
      <c r="N13" s="4" t="s">
        <v>12</v>
      </c>
    </row>
    <row r="14" spans="1:14" x14ac:dyDescent="0.25">
      <c r="A14" s="6"/>
      <c r="B14" s="6"/>
      <c r="C14" s="7"/>
      <c r="D14" s="7"/>
      <c r="E14" s="8">
        <v>0.13</v>
      </c>
      <c r="F14" s="8">
        <v>7.0000000000000007E-2</v>
      </c>
      <c r="G14" s="8">
        <v>0.31</v>
      </c>
      <c r="H14" s="10">
        <f>100%-G14-F14-E14</f>
        <v>0.48999999999999988</v>
      </c>
      <c r="I14" s="4"/>
      <c r="J14" s="4"/>
      <c r="K14" s="4"/>
      <c r="L14" s="4"/>
      <c r="M14" s="4"/>
      <c r="N14" s="4"/>
    </row>
    <row r="15" spans="1:14" x14ac:dyDescent="0.25">
      <c r="A15" s="6" t="s">
        <v>15</v>
      </c>
      <c r="B15" s="6" t="s">
        <v>16</v>
      </c>
      <c r="C15" s="7">
        <v>360</v>
      </c>
      <c r="D15" s="7">
        <v>165</v>
      </c>
      <c r="E15" s="9">
        <f>$C$7*E14</f>
        <v>46.800000000000004</v>
      </c>
      <c r="F15" s="9">
        <f>$C$7*F14</f>
        <v>25.200000000000003</v>
      </c>
      <c r="G15" s="9">
        <f>$C$7*G14</f>
        <v>111.6</v>
      </c>
      <c r="H15" s="7">
        <f>C15-G15-F15-E15</f>
        <v>176.39999999999998</v>
      </c>
      <c r="I15" s="7">
        <v>0</v>
      </c>
      <c r="J15" s="11">
        <v>11</v>
      </c>
      <c r="K15" s="11">
        <v>4</v>
      </c>
      <c r="L15" s="11">
        <v>7</v>
      </c>
      <c r="M15" s="11">
        <v>133</v>
      </c>
      <c r="N15" s="11">
        <v>0</v>
      </c>
    </row>
    <row r="16" spans="1:14" x14ac:dyDescent="0.25">
      <c r="A16" s="6" t="s">
        <v>13</v>
      </c>
      <c r="B16" s="6" t="s">
        <v>18</v>
      </c>
      <c r="C16" s="7">
        <v>240</v>
      </c>
      <c r="D16" s="7">
        <v>29</v>
      </c>
      <c r="E16" s="9">
        <f>$C$8*E14</f>
        <v>31.200000000000003</v>
      </c>
      <c r="F16" s="9">
        <f>$C$8*F14</f>
        <v>16.8</v>
      </c>
      <c r="G16" s="9">
        <f>$C$8*G14</f>
        <v>74.400000000000006</v>
      </c>
      <c r="H16" s="7">
        <f t="shared" ref="H16:H17" si="1">C16-G16-F16-E16</f>
        <v>117.59999999999998</v>
      </c>
      <c r="I16" s="7">
        <v>0</v>
      </c>
      <c r="J16" s="11">
        <v>5</v>
      </c>
      <c r="K16" s="11">
        <v>1</v>
      </c>
      <c r="L16" s="11">
        <v>1</v>
      </c>
      <c r="M16" s="11">
        <v>22</v>
      </c>
      <c r="N16" s="11">
        <v>0</v>
      </c>
    </row>
    <row r="17" spans="1:14" x14ac:dyDescent="0.25">
      <c r="A17" s="6" t="s">
        <v>14</v>
      </c>
      <c r="B17" s="6" t="s">
        <v>17</v>
      </c>
      <c r="C17" s="7">
        <v>240</v>
      </c>
      <c r="D17" s="7">
        <v>14</v>
      </c>
      <c r="E17" s="9">
        <f>$C$9*E14</f>
        <v>31.200000000000003</v>
      </c>
      <c r="F17" s="9">
        <f>$C$9*F14</f>
        <v>16.8</v>
      </c>
      <c r="G17" s="9">
        <f>$C$9*G14</f>
        <v>74.400000000000006</v>
      </c>
      <c r="H17" s="7">
        <f t="shared" si="1"/>
        <v>117.59999999999998</v>
      </c>
      <c r="I17" s="7">
        <v>0</v>
      </c>
      <c r="J17" s="11">
        <v>1</v>
      </c>
      <c r="K17" s="11">
        <v>0</v>
      </c>
      <c r="L17" s="11">
        <v>2</v>
      </c>
      <c r="M17" s="11">
        <v>11</v>
      </c>
      <c r="N17" s="11">
        <v>0</v>
      </c>
    </row>
    <row r="18" spans="1:14" x14ac:dyDescent="0.25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</row>
    <row r="19" spans="1:14" x14ac:dyDescent="0.25">
      <c r="A19" s="14" t="s">
        <v>22</v>
      </c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</row>
    <row r="20" spans="1:14" ht="30" customHeight="1" x14ac:dyDescent="0.25">
      <c r="A20" s="16" t="s">
        <v>2</v>
      </c>
      <c r="B20" s="16" t="s">
        <v>3</v>
      </c>
      <c r="C20" s="18" t="s">
        <v>4</v>
      </c>
      <c r="D20" s="18" t="s">
        <v>5</v>
      </c>
      <c r="E20" s="20" t="s">
        <v>6</v>
      </c>
      <c r="F20" s="21"/>
      <c r="G20" s="21"/>
      <c r="H20" s="21"/>
      <c r="I20" s="22"/>
      <c r="J20" s="20" t="s">
        <v>7</v>
      </c>
      <c r="K20" s="21"/>
      <c r="L20" s="21"/>
      <c r="M20" s="21"/>
      <c r="N20" s="22"/>
    </row>
    <row r="21" spans="1:14" x14ac:dyDescent="0.25">
      <c r="A21" s="17"/>
      <c r="B21" s="17"/>
      <c r="C21" s="19"/>
      <c r="D21" s="19"/>
      <c r="E21" s="4" t="s">
        <v>8</v>
      </c>
      <c r="F21" s="4" t="s">
        <v>9</v>
      </c>
      <c r="G21" s="4" t="s">
        <v>10</v>
      </c>
      <c r="H21" s="4" t="s">
        <v>11</v>
      </c>
      <c r="I21" s="4" t="s">
        <v>12</v>
      </c>
      <c r="J21" s="4" t="s">
        <v>8</v>
      </c>
      <c r="K21" s="4" t="s">
        <v>9</v>
      </c>
      <c r="L21" s="4" t="s">
        <v>10</v>
      </c>
      <c r="M21" s="4" t="s">
        <v>11</v>
      </c>
      <c r="N21" s="4" t="s">
        <v>12</v>
      </c>
    </row>
    <row r="22" spans="1:14" x14ac:dyDescent="0.25">
      <c r="A22" s="6"/>
      <c r="B22" s="6"/>
      <c r="C22" s="7"/>
      <c r="D22" s="7"/>
      <c r="E22" s="8">
        <v>0.13</v>
      </c>
      <c r="F22" s="8">
        <v>7.0000000000000007E-2</v>
      </c>
      <c r="G22" s="8">
        <v>0.31</v>
      </c>
      <c r="H22" s="10">
        <f>100%-G22-F22-E22</f>
        <v>0.48999999999999988</v>
      </c>
      <c r="I22" s="4"/>
      <c r="J22" s="4"/>
      <c r="K22" s="4"/>
      <c r="L22" s="4"/>
      <c r="M22" s="4"/>
      <c r="N22" s="4"/>
    </row>
    <row r="23" spans="1:14" x14ac:dyDescent="0.25">
      <c r="A23" s="6" t="s">
        <v>15</v>
      </c>
      <c r="B23" s="6" t="s">
        <v>16</v>
      </c>
      <c r="C23" s="7">
        <v>360</v>
      </c>
      <c r="D23" s="7">
        <v>189</v>
      </c>
      <c r="E23" s="9">
        <f>$C$7*E22</f>
        <v>46.800000000000004</v>
      </c>
      <c r="F23" s="9">
        <f>$C$7*F22</f>
        <v>25.200000000000003</v>
      </c>
      <c r="G23" s="9">
        <f>$C$7*G22</f>
        <v>111.6</v>
      </c>
      <c r="H23" s="7">
        <f>C23-G23-F23-E23</f>
        <v>176.39999999999998</v>
      </c>
      <c r="I23" s="7">
        <v>0</v>
      </c>
      <c r="J23" s="11">
        <v>22</v>
      </c>
      <c r="K23" s="11">
        <v>7</v>
      </c>
      <c r="L23" s="11">
        <v>19</v>
      </c>
      <c r="M23" s="11">
        <v>141</v>
      </c>
      <c r="N23" s="11">
        <v>0</v>
      </c>
    </row>
    <row r="24" spans="1:14" x14ac:dyDescent="0.25">
      <c r="A24" s="6" t="s">
        <v>13</v>
      </c>
      <c r="B24" s="6" t="s">
        <v>18</v>
      </c>
      <c r="C24" s="7">
        <v>240</v>
      </c>
      <c r="D24" s="7">
        <v>55</v>
      </c>
      <c r="E24" s="9">
        <f>$C$8*E22</f>
        <v>31.200000000000003</v>
      </c>
      <c r="F24" s="9">
        <f>$C$8*F22</f>
        <v>16.8</v>
      </c>
      <c r="G24" s="9">
        <f>$C$8*G22</f>
        <v>74.400000000000006</v>
      </c>
      <c r="H24" s="7">
        <f t="shared" ref="H24:H25" si="2">C24-G24-F24-E24</f>
        <v>117.59999999999998</v>
      </c>
      <c r="I24" s="7">
        <v>0</v>
      </c>
      <c r="J24" s="11">
        <v>7</v>
      </c>
      <c r="K24" s="11">
        <v>2</v>
      </c>
      <c r="L24" s="11">
        <v>2</v>
      </c>
      <c r="M24" s="11">
        <v>44</v>
      </c>
      <c r="N24" s="11">
        <v>0</v>
      </c>
    </row>
    <row r="25" spans="1:14" x14ac:dyDescent="0.25">
      <c r="A25" s="6" t="s">
        <v>14</v>
      </c>
      <c r="B25" s="6" t="s">
        <v>17</v>
      </c>
      <c r="C25" s="7">
        <v>240</v>
      </c>
      <c r="D25" s="7">
        <v>11</v>
      </c>
      <c r="E25" s="9">
        <f>$C$9*E22</f>
        <v>31.200000000000003</v>
      </c>
      <c r="F25" s="9">
        <f>$C$9*F22</f>
        <v>16.8</v>
      </c>
      <c r="G25" s="9">
        <f>$C$9*G22</f>
        <v>74.400000000000006</v>
      </c>
      <c r="H25" s="7">
        <f t="shared" si="2"/>
        <v>117.59999999999998</v>
      </c>
      <c r="I25" s="7">
        <v>0</v>
      </c>
      <c r="J25" s="11">
        <v>2</v>
      </c>
      <c r="K25" s="11">
        <v>0</v>
      </c>
      <c r="L25" s="11">
        <v>2</v>
      </c>
      <c r="M25" s="11">
        <v>7</v>
      </c>
      <c r="N25" s="11">
        <v>0</v>
      </c>
    </row>
    <row r="26" spans="1:14" x14ac:dyDescent="0.25">
      <c r="A26" s="6"/>
      <c r="B26" s="6"/>
      <c r="C26" s="7"/>
      <c r="D26" s="7"/>
      <c r="E26" s="4"/>
      <c r="F26" s="4"/>
      <c r="G26" s="4"/>
      <c r="H26" s="4"/>
      <c r="I26" s="4"/>
      <c r="J26" s="4"/>
      <c r="K26" s="4"/>
      <c r="L26" s="4"/>
      <c r="M26" s="4"/>
      <c r="N26" s="4"/>
    </row>
    <row r="27" spans="1:14" x14ac:dyDescent="0.25">
      <c r="A27" s="14" t="s">
        <v>21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</row>
    <row r="28" spans="1:14" x14ac:dyDescent="0.25">
      <c r="A28" s="16" t="s">
        <v>2</v>
      </c>
      <c r="B28" s="16" t="s">
        <v>3</v>
      </c>
      <c r="C28" s="18" t="s">
        <v>4</v>
      </c>
      <c r="D28" s="18" t="s">
        <v>5</v>
      </c>
      <c r="E28" s="20" t="s">
        <v>6</v>
      </c>
      <c r="F28" s="21"/>
      <c r="G28" s="21"/>
      <c r="H28" s="21"/>
      <c r="I28" s="22"/>
      <c r="J28" s="20" t="s">
        <v>7</v>
      </c>
      <c r="K28" s="21"/>
      <c r="L28" s="21"/>
      <c r="M28" s="21"/>
      <c r="N28" s="22"/>
    </row>
    <row r="29" spans="1:14" x14ac:dyDescent="0.25">
      <c r="A29" s="17"/>
      <c r="B29" s="17"/>
      <c r="C29" s="19"/>
      <c r="D29" s="19"/>
      <c r="E29" s="4" t="s">
        <v>8</v>
      </c>
      <c r="F29" s="4" t="s">
        <v>9</v>
      </c>
      <c r="G29" s="4" t="s">
        <v>10</v>
      </c>
      <c r="H29" s="4" t="s">
        <v>11</v>
      </c>
      <c r="I29" s="4" t="s">
        <v>12</v>
      </c>
      <c r="J29" s="4" t="s">
        <v>8</v>
      </c>
      <c r="K29" s="4" t="s">
        <v>9</v>
      </c>
      <c r="L29" s="4" t="s">
        <v>10</v>
      </c>
      <c r="M29" s="4" t="s">
        <v>11</v>
      </c>
      <c r="N29" s="4" t="s">
        <v>12</v>
      </c>
    </row>
    <row r="30" spans="1:14" x14ac:dyDescent="0.25">
      <c r="A30" s="6"/>
      <c r="B30" s="6"/>
      <c r="C30" s="7"/>
      <c r="D30" s="7"/>
      <c r="E30" s="8">
        <v>0.13</v>
      </c>
      <c r="F30" s="8">
        <v>7.0000000000000007E-2</v>
      </c>
      <c r="G30" s="8">
        <v>0.31</v>
      </c>
      <c r="H30" s="10">
        <f>100%-G30-F30-E30</f>
        <v>0.48999999999999988</v>
      </c>
      <c r="I30" s="4"/>
      <c r="J30" s="4"/>
      <c r="K30" s="4"/>
      <c r="L30" s="4"/>
      <c r="M30" s="4"/>
      <c r="N30" s="4"/>
    </row>
    <row r="31" spans="1:14" x14ac:dyDescent="0.25">
      <c r="A31" s="6" t="s">
        <v>15</v>
      </c>
      <c r="B31" s="6" t="s">
        <v>16</v>
      </c>
      <c r="C31" s="7">
        <v>360</v>
      </c>
      <c r="D31" s="7">
        <v>274</v>
      </c>
      <c r="E31" s="9">
        <f>$C$7*E30</f>
        <v>46.800000000000004</v>
      </c>
      <c r="F31" s="9">
        <f>$C$7*F30</f>
        <v>25.200000000000003</v>
      </c>
      <c r="G31" s="9">
        <f>$C$7*G30</f>
        <v>111.6</v>
      </c>
      <c r="H31" s="7">
        <f>C31-G31-F31-E31</f>
        <v>176.39999999999998</v>
      </c>
      <c r="I31" s="7">
        <v>0</v>
      </c>
      <c r="J31" s="11">
        <v>27</v>
      </c>
      <c r="K31" s="11">
        <v>13</v>
      </c>
      <c r="L31" s="11">
        <v>23</v>
      </c>
      <c r="M31" s="11">
        <v>211</v>
      </c>
      <c r="N31" s="11">
        <v>0</v>
      </c>
    </row>
    <row r="32" spans="1:14" x14ac:dyDescent="0.25">
      <c r="A32" s="6" t="s">
        <v>13</v>
      </c>
      <c r="B32" s="6" t="s">
        <v>18</v>
      </c>
      <c r="C32" s="7">
        <v>240</v>
      </c>
      <c r="D32" s="7">
        <v>75</v>
      </c>
      <c r="E32" s="9">
        <f>$C$8*E30</f>
        <v>31.200000000000003</v>
      </c>
      <c r="F32" s="9">
        <f>$C$8*F30</f>
        <v>16.8</v>
      </c>
      <c r="G32" s="9">
        <f>$C$8*G30</f>
        <v>74.400000000000006</v>
      </c>
      <c r="H32" s="7">
        <f t="shared" ref="H32:H33" si="3">C32-G32-F32-E32</f>
        <v>117.59999999999998</v>
      </c>
      <c r="I32" s="7">
        <v>0</v>
      </c>
      <c r="J32" s="11">
        <v>8</v>
      </c>
      <c r="K32" s="11">
        <v>3</v>
      </c>
      <c r="L32" s="11">
        <v>7</v>
      </c>
      <c r="M32" s="11">
        <v>57</v>
      </c>
      <c r="N32" s="11">
        <v>0</v>
      </c>
    </row>
    <row r="33" spans="1:14" x14ac:dyDescent="0.25">
      <c r="A33" s="6" t="s">
        <v>14</v>
      </c>
      <c r="B33" s="6" t="s">
        <v>17</v>
      </c>
      <c r="C33" s="7">
        <v>240</v>
      </c>
      <c r="D33" s="7">
        <v>15</v>
      </c>
      <c r="E33" s="9">
        <f>$C$9*E30</f>
        <v>31.200000000000003</v>
      </c>
      <c r="F33" s="9">
        <f>$C$9*F30</f>
        <v>16.8</v>
      </c>
      <c r="G33" s="9">
        <f>$C$9*G30</f>
        <v>74.400000000000006</v>
      </c>
      <c r="H33" s="7">
        <f t="shared" si="3"/>
        <v>117.59999999999998</v>
      </c>
      <c r="I33" s="7">
        <v>0</v>
      </c>
      <c r="J33" s="11">
        <v>2</v>
      </c>
      <c r="K33" s="11">
        <v>1</v>
      </c>
      <c r="L33" s="11">
        <v>2</v>
      </c>
      <c r="M33" s="11">
        <v>10</v>
      </c>
      <c r="N33" s="11">
        <v>0</v>
      </c>
    </row>
    <row r="34" spans="1:14" x14ac:dyDescent="0.25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</row>
    <row r="35" spans="1:14" x14ac:dyDescent="0.25">
      <c r="A35" s="14" t="s">
        <v>20</v>
      </c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</row>
    <row r="36" spans="1:14" x14ac:dyDescent="0.25">
      <c r="A36" s="16" t="s">
        <v>2</v>
      </c>
      <c r="B36" s="16" t="s">
        <v>3</v>
      </c>
      <c r="C36" s="18" t="s">
        <v>4</v>
      </c>
      <c r="D36" s="18" t="s">
        <v>5</v>
      </c>
      <c r="E36" s="20" t="s">
        <v>6</v>
      </c>
      <c r="F36" s="21"/>
      <c r="G36" s="21"/>
      <c r="H36" s="21"/>
      <c r="I36" s="22"/>
      <c r="J36" s="20" t="s">
        <v>7</v>
      </c>
      <c r="K36" s="21"/>
      <c r="L36" s="21"/>
      <c r="M36" s="21"/>
      <c r="N36" s="22"/>
    </row>
    <row r="37" spans="1:14" x14ac:dyDescent="0.25">
      <c r="A37" s="17"/>
      <c r="B37" s="17"/>
      <c r="C37" s="19"/>
      <c r="D37" s="19"/>
      <c r="E37" s="4" t="s">
        <v>8</v>
      </c>
      <c r="F37" s="4" t="s">
        <v>9</v>
      </c>
      <c r="G37" s="4" t="s">
        <v>10</v>
      </c>
      <c r="H37" s="4" t="s">
        <v>11</v>
      </c>
      <c r="I37" s="4" t="s">
        <v>12</v>
      </c>
      <c r="J37" s="11" t="s">
        <v>8</v>
      </c>
      <c r="K37" s="11" t="s">
        <v>9</v>
      </c>
      <c r="L37" s="11" t="s">
        <v>10</v>
      </c>
      <c r="M37" s="11" t="s">
        <v>11</v>
      </c>
      <c r="N37" s="11" t="s">
        <v>12</v>
      </c>
    </row>
    <row r="38" spans="1:14" x14ac:dyDescent="0.25">
      <c r="A38" s="6"/>
      <c r="B38" s="6"/>
      <c r="C38" s="7"/>
      <c r="D38" s="7"/>
      <c r="E38" s="8">
        <v>0.13</v>
      </c>
      <c r="F38" s="8">
        <v>7.0000000000000007E-2</v>
      </c>
      <c r="G38" s="8">
        <v>0.31</v>
      </c>
      <c r="H38" s="10">
        <f>100%-G38-F38-E38</f>
        <v>0.48999999999999988</v>
      </c>
      <c r="I38" s="4"/>
      <c r="J38" s="11"/>
      <c r="K38" s="11"/>
      <c r="L38" s="11"/>
      <c r="M38" s="11"/>
      <c r="N38" s="11"/>
    </row>
    <row r="39" spans="1:14" x14ac:dyDescent="0.25">
      <c r="A39" s="6" t="s">
        <v>15</v>
      </c>
      <c r="B39" s="6" t="s">
        <v>16</v>
      </c>
      <c r="C39" s="7">
        <v>360</v>
      </c>
      <c r="D39" s="7">
        <v>234</v>
      </c>
      <c r="E39" s="9">
        <f>$C$7*E38</f>
        <v>46.800000000000004</v>
      </c>
      <c r="F39" s="9">
        <f>$C$7*F38</f>
        <v>25.200000000000003</v>
      </c>
      <c r="G39" s="9">
        <f>$C$7*G38</f>
        <v>111.6</v>
      </c>
      <c r="H39" s="7">
        <f>C39-G39-F39-E39</f>
        <v>176.39999999999998</v>
      </c>
      <c r="I39" s="7">
        <v>0</v>
      </c>
      <c r="J39" s="11">
        <v>23</v>
      </c>
      <c r="K39" s="11">
        <v>14</v>
      </c>
      <c r="L39" s="11">
        <v>22</v>
      </c>
      <c r="M39" s="11">
        <v>175</v>
      </c>
      <c r="N39" s="11">
        <v>0</v>
      </c>
    </row>
    <row r="40" spans="1:14" x14ac:dyDescent="0.25">
      <c r="A40" s="6" t="s">
        <v>13</v>
      </c>
      <c r="B40" s="6" t="s">
        <v>18</v>
      </c>
      <c r="C40" s="7">
        <v>240</v>
      </c>
      <c r="D40" s="7">
        <v>96</v>
      </c>
      <c r="E40" s="9">
        <f>$C$8*E38</f>
        <v>31.200000000000003</v>
      </c>
      <c r="F40" s="9">
        <f>$C$8*F38</f>
        <v>16.8</v>
      </c>
      <c r="G40" s="9">
        <f>$C$8*G38</f>
        <v>74.400000000000006</v>
      </c>
      <c r="H40" s="7">
        <f t="shared" ref="H40:H41" si="4">C40-G40-F40-E40</f>
        <v>117.59999999999998</v>
      </c>
      <c r="I40" s="7">
        <v>0</v>
      </c>
      <c r="J40" s="11">
        <v>6</v>
      </c>
      <c r="K40" s="11">
        <v>2</v>
      </c>
      <c r="L40" s="11">
        <v>6</v>
      </c>
      <c r="M40" s="11">
        <v>82</v>
      </c>
      <c r="N40" s="11">
        <v>0</v>
      </c>
    </row>
    <row r="41" spans="1:14" x14ac:dyDescent="0.25">
      <c r="A41" s="6" t="s">
        <v>14</v>
      </c>
      <c r="B41" s="6" t="s">
        <v>17</v>
      </c>
      <c r="C41" s="7">
        <v>240</v>
      </c>
      <c r="D41" s="7">
        <v>15</v>
      </c>
      <c r="E41" s="9">
        <f>$C$9*E38</f>
        <v>31.200000000000003</v>
      </c>
      <c r="F41" s="9">
        <f>$C$9*F38</f>
        <v>16.8</v>
      </c>
      <c r="G41" s="9">
        <f>$C$9*G38</f>
        <v>74.400000000000006</v>
      </c>
      <c r="H41" s="7">
        <f t="shared" si="4"/>
        <v>117.59999999999998</v>
      </c>
      <c r="I41" s="7">
        <v>0</v>
      </c>
      <c r="J41" s="11">
        <v>2</v>
      </c>
      <c r="K41" s="11">
        <v>1</v>
      </c>
      <c r="L41" s="11">
        <v>6</v>
      </c>
      <c r="M41" s="11">
        <v>6</v>
      </c>
      <c r="N41" s="11">
        <v>0</v>
      </c>
    </row>
    <row r="42" spans="1:14" x14ac:dyDescent="0.25">
      <c r="A42" s="5"/>
      <c r="B42" s="5"/>
      <c r="C42" s="5"/>
      <c r="D42" s="5"/>
      <c r="E42" s="5"/>
      <c r="F42" s="5"/>
      <c r="G42" s="5"/>
      <c r="H42" s="5"/>
      <c r="I42" s="5"/>
      <c r="J42" s="12"/>
      <c r="K42" s="12"/>
      <c r="L42" s="12"/>
      <c r="M42" s="12"/>
      <c r="N42" s="12"/>
    </row>
  </sheetData>
  <mergeCells count="36">
    <mergeCell ref="A35:N35"/>
    <mergeCell ref="A36:A37"/>
    <mergeCell ref="B36:B37"/>
    <mergeCell ref="C36:C37"/>
    <mergeCell ref="D36:D37"/>
    <mergeCell ref="E36:I36"/>
    <mergeCell ref="J36:N36"/>
    <mergeCell ref="A27:N27"/>
    <mergeCell ref="A28:A29"/>
    <mergeCell ref="B28:B29"/>
    <mergeCell ref="C28:C29"/>
    <mergeCell ref="D28:D29"/>
    <mergeCell ref="E28:I28"/>
    <mergeCell ref="J28:N28"/>
    <mergeCell ref="A19:N19"/>
    <mergeCell ref="A20:A21"/>
    <mergeCell ref="B20:B21"/>
    <mergeCell ref="C20:C21"/>
    <mergeCell ref="D20:D21"/>
    <mergeCell ref="E20:I20"/>
    <mergeCell ref="J20:N20"/>
    <mergeCell ref="A11:N11"/>
    <mergeCell ref="A12:A13"/>
    <mergeCell ref="B12:B13"/>
    <mergeCell ref="C12:C13"/>
    <mergeCell ref="D12:D13"/>
    <mergeCell ref="E12:I12"/>
    <mergeCell ref="J12:N12"/>
    <mergeCell ref="A2:N2"/>
    <mergeCell ref="A3:N3"/>
    <mergeCell ref="A4:A5"/>
    <mergeCell ref="B4:B5"/>
    <mergeCell ref="C4:C5"/>
    <mergeCell ref="D4:D5"/>
    <mergeCell ref="E4:I4"/>
    <mergeCell ref="J4:N4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2.1.1&amp;2.1.2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Pushya Lakshmi</dc:creator>
  <cp:lastModifiedBy>Itsupport</cp:lastModifiedBy>
  <cp:lastPrinted>2023-04-16T05:18:06Z</cp:lastPrinted>
  <dcterms:created xsi:type="dcterms:W3CDTF">2023-01-05T04:34:11Z</dcterms:created>
  <dcterms:modified xsi:type="dcterms:W3CDTF">2023-04-16T06:23:31Z</dcterms:modified>
</cp:coreProperties>
</file>